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0000" windowHeight="14000" firstSheet="0" activeTab="0"/>
  </bookViews>
  <sheets>
    <sheet sheetId="1" name="Dashboard" state="visible" r:id="rId4"/>
    <sheet sheetId="2" name="Forecast" state="visible" r:id="rId5"/>
    <sheet sheetId="3" name="Benchmarks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<sst xmlns="http://schemas.openxmlformats.org/spreadsheetml/2006/main" count="138" uniqueCount="124">
  <si>
    <t>13-Week Cash Flow · Dashboard</t>
  </si>
  <si>
    <t>Rolling cash forecast · update weekly on Monday</t>
  </si>
  <si>
    <t>Week 1 Beginning Cash</t>
  </si>
  <si>
    <t>Lowest Ending Cash (13 weeks)</t>
  </si>
  <si>
    <t>Week 13 Ending Cash</t>
  </si>
  <si>
    <t>Total Inflows (13 wk)</t>
  </si>
  <si>
    <t>Total Outflows (13 wk)</t>
  </si>
  <si>
    <t>Net Cash Flow (13 wk)</t>
  </si>
  <si>
    <t>How to read these numbers</t>
  </si>
  <si>
    <t>• If "Week 13 Ending Cash" is negative — you have 12 weeks to close the gap. Call your banker or accelerate a draw.</t>
  </si>
  <si>
    <t>• If "Lowest Ending Cash" is under one week of payroll (~$30K for a typical sub) — you are running on fumes.</t>
  </si>
  <si>
    <t>• A healthy contractor holds 6–8 weeks of overhead in cash. That target for your business is calculated on the "Benchmarks" tab.</t>
  </si>
  <si>
    <t>• Red weeks on the Forecast tab = a negative net-cash week. One or two is normal; a cluster is a warning.</t>
  </si>
  <si>
    <t>• Never let the "Billings" column on your WIP schedule drive this forecast. Cash is what hits the bank, not what you invoiced.</t>
  </si>
  <si>
    <t>• Fixed-cost weeks (rent, insurance, tax remittance) are predictable — move discretionary spend (materials, subs) AWAY from those weeks.</t>
  </si>
  <si>
    <t>• Draws &gt; 14 days late from projected date? Owner financing tightened or the job slipped. Confirm this week.</t>
  </si>
  <si>
    <t>Built by Salisbury Bookkeeping · salisburybookkeeping.com · topbuildercfo.com · (385) 374-9295</t>
  </si>
  <si>
    <t>13-Week Cash Flow · Forecast</t>
  </si>
  <si>
    <t>Drop confirmed inflows + known outflows. Red cells = negative ending cash.</t>
  </si>
  <si>
    <t>Line Item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</si>
  <si>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</si>
  <si>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</si>
  <si>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</si>
  <si>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</si>
  <si>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</si>
  <si>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</si>
  <si>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</si>
  <si>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</si>
  <si>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</si>
  <si>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</si>
  <si>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</si>
  <si>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</si>
  <si>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</si>
  <si>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Total</t>
  </si>
  <si>
    <t>Week Ending (edit →)</t>
  </si>
  <si>
    <t>Beginning Cash</t>
  </si>
  <si>
    <t>CASH INFLOWS</t>
  </si>
  <si>
    <t>Customer Deposits</t>
  </si>
  <si>
    <t>Progress Draws</t>
  </si>
  <si>
    <t>Final Payments / Retainage Release</t>
  </si>
  <si>
    <t>Change Order Billings</t>
  </si>
  <si>
    <t>Total Inflows</t>
  </si>
  <si>
    <t>CASH OUTFLOWS</t>
  </si>
  <si>
    <t>Payroll — Field Crew</t>
  </si>
  <si>
    <t>Payroll — Office / Admin</t>
  </si>
  <si>
    <t>Subcontractors</t>
  </si>
  <si>
    <t>Materials / Suppliers</t>
  </si>
  <si>
    <t>Rent / Utilities</t>
  </si>
  <si>
    <t>Insurance (GL / WC / Auto)</t>
  </si>
  <si>
    <t>Vehicle / Fuel</t>
  </si>
  <si>
    <t>Loan / Equipment Lease Payments</t>
  </si>
  <si>
    <t>Owner Draw / Distribution</t>
  </si>
  <si>
    <t>Payroll / Sales Tax Remittance</t>
  </si>
  <si>
    <t>Software / Phones</t>
  </si>
  <si>
    <t>Credit Card / Amex Payment</t>
  </si>
  <si>
    <t>Other</t>
  </si>
  <si>
    <t>Total Outflows</t>
  </si>
  <si>
    <t>Net Cash Flow</t>
  </si>
  <si>
    <t>Ending Cash</t>
  </si>
  <si>
    <t>Cash Benchmarks for Construction</t>
  </si>
  <si>
    <t>What healthy looks like · by trade size</t>
  </si>
  <si>
    <t>Metric</t>
  </si>
  <si>
    <t>Target</t>
  </si>
  <si>
    <t>Yours (edit →)</t>
  </si>
  <si>
    <t>What it means</t>
  </si>
  <si>
    <t>Cash on hand (weeks of overhead)</t>
  </si>
  <si>
    <t>6–8 weeks</t>
  </si>
  <si>
    <t/>
  </si>
  <si>
    <t>Below 4 weeks means one bad draw puts you in a cash crisis.</t>
  </si>
  <si>
    <t>Current ratio (CA / CL)</t>
  </si>
  <si>
    <t>≥ 1.3</t>
  </si>
  <si>
    <t>A banker's first test. Below 1.0 = you can't pay bills coming due.</t>
  </si>
  <si>
    <t>Quick ratio (excluding WIP / inventory)</t>
  </si>
  <si>
    <t>≥ 1.0</t>
  </si>
  <si>
    <t>True liquidity. WIP is not cash.</t>
  </si>
  <si>
    <t>Debt service coverage (DSCR)</t>
  </si>
  <si>
    <t>≥ 1.25x</t>
  </si>
  <si>
    <t>Required by most bank loans. How much NOI per dollar of loan payment.</t>
  </si>
  <si>
    <t>Days sales outstanding (DSO)</t>
  </si>
  <si>
    <t>≤ 45 days</t>
  </si>
  <si>
    <t>Residential 30–45; commercial 60–90. Over 75 = collection problem.</t>
  </si>
  <si>
    <t>Retainage % held</t>
  </si>
  <si>
    <t>5–10% typical</t>
  </si>
  <si>
    <t>Know the release trigger date on every job. It's working capital.</t>
  </si>
  <si>
    <t>Gross margin — GC self-perform</t>
  </si>
  <si>
    <t>15–18%</t>
  </si>
  <si>
    <t>Below 12% on most jobs = you are buying revenue, not profit.</t>
  </si>
  <si>
    <t>Gross margin — Subs / trades</t>
  </si>
  <si>
    <t>20–28%</t>
  </si>
  <si>
    <t>Mechanical / electrical higher; framing / earth lower.</t>
  </si>
  <si>
    <t>Overhead as % of revenue</t>
  </si>
  <si>
    <t>8–12%</t>
  </si>
  <si>
    <t>Above 15% = you have admin bloat OR not enough revenue.</t>
  </si>
  <si>
    <t>Owner compensation % of revenue</t>
  </si>
  <si>
    <t>3–8%</t>
  </si>
  <si>
    <t>Take a real salary. Owner's Draw is not a paycheck.</t>
  </si>
  <si>
    <t>Backlog coverage (months)</t>
  </si>
  <si>
    <t>3–9 months</t>
  </si>
  <si>
    <t>Under 2 months = sales pipeline empty. Over 12 = you're probably overcommitted.</t>
  </si>
  <si>
    <t>WIP aging (oldest job open)</t>
  </si>
  <si>
    <t>≤ 6 months</t>
  </si>
  <si>
    <t>Older than that: either close it out or write off the loss.</t>
  </si>
  <si>
    <t>How to use this workbook</t>
  </si>
  <si>
    <t>3-minute weekly rhythm</t>
  </si>
  <si>
    <t>THE WEEKLY RHYTHM (Monday morning, before anything else)</t>
  </si>
  <si>
    <t>1. Update Week 1 Beginning Cash on the Forecast tab with your actual bank balance as of this morning.</t>
  </si>
  <si>
    <t>2. Walk your confirmed inflows into the correct week. Deposits LOCKED — not hoped for. If a customer said "next Tuesday", put it in the Tuesday week, not this week.</t>
  </si>
  <si>
    <t>3. Walk your known outflows. Payroll is certain. Rent is certain. Subs are 90% certain. Materials are directional.</t>
  </si>
  <si>
    <t>4. Look at the Dashboard. If "Week 13 Ending Cash" is red, you have 12 weeks to fix it — start solving TODAY.</t>
  </si>
  <si>
    <t>WHAT "FIXING IT" USUALLY MEANS</t>
  </si>
  <si>
    <t>• Call 1–2 slow-pay customers and ask for a partial draw this week. Most will say yes if asked directly.</t>
  </si>
  <si>
    <t>• Time a material order to AFTER a known receipt, not before.</t>
  </si>
  <si>
    <t>• Look at the AR Aging by Job report. Any retainage over 90 days past substantial completion = call the owner.</t>
  </si>
  <si>
    <t>• If you have a BuilderCFO dashboard, the 30/60/90-day forecast extends this to 13 weeks automatically. See topbuildercfo.com.</t>
  </si>
  <si>
    <t>WHAT TO HAND YOUR BANKER</t>
  </si>
  <si>
    <t>• This workbook (print the Dashboard + Forecast tab side-by-side).</t>
  </si>
  <si>
    <t>• Your most recent month-end P&amp;L and balance sheet.</t>
  </si>
  <si>
    <t>• Your current WIP schedule (use the free template at salisburybookkeeping.com/tools).</t>
  </si>
  <si>
    <t>• If you're asking for a LOC increase: last 12 months of bank statements + your backlog list.</t>
  </si>
  <si>
    <t>WHAT THIS WORKBOOK IS NOT</t>
  </si>
  <si>
    <t>• It is not a budget. Budgets are annual. This is a 13-week cash map.</t>
  </si>
  <si>
    <t>• It is not your P&amp;L. P&amp;L is accrual (earned revenue); this is cash (hit the bank).</t>
  </si>
  <si>
    <t>• It does not replace a WIP schedule. If you're POC-billing, you still need that.</t>
  </si>
  <si>
    <t>QUESTIONS? Reply to the email that sent you here, or book a free 30-min call at salisburybookkeeping.com/contact.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</si>
</sst>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$#,##0;[Red]-$#,##0"/>
    <numFmt numFmtId="166" formatCode="mmm-dd"/>
    <numFmt numFmtId="167" formatCode="$#,##0;;&quot;&quot;"/>
  </numFmts>
  <fonts count="14" x14ac:knownFonts="1">
    <font>
      <color theme="1"/>
      <family val="2"/>
      <scheme val="minor"/>
      <sz val="11"/>
      <name val="Calibri"/>
    </font>
    <font>
      <b/>
      <color rgb="FFFAF7F0"/>
      <family val="2"/>
      <sz val="18"/>
      <name val="Calibri"/>
    </font>
    <font>
      <i/>
      <color rgb="FFFAF7F0"/>
      <family val="2"/>
      <sz val="10"/>
      <name val="Calibri"/>
    </font>
    <font>
      <b/>
      <color rgb="FF4A5A6E"/>
      <family val="2"/>
      <sz val="9"/>
      <name val="Calibri"/>
    </font>
    <font>
      <b/>
      <color rgb="FF0F2540"/>
      <family val="2"/>
      <sz val="18"/>
      <name val="Calibri"/>
    </font>
    <font>
      <b/>
      <color rgb="FFFAF7F0"/>
      <family val="2"/>
      <sz val="11"/>
      <name val="Calibri"/>
    </font>
    <font>
      <color rgb="FF1A2332"/>
      <family val="2"/>
      <sz val="10"/>
      <name val="Calibri"/>
    </font>
    <font>
      <i/>
      <color rgb="FF4A5A6E"/>
      <family val="2"/>
      <sz val="9"/>
      <name val="Calibri"/>
    </font>
    <font>
      <b/>
      <color rgb="FFFAF7F0"/>
      <family val="2"/>
      <sz val="10"/>
      <name val="Calibri"/>
    </font>
    <font>
      <i/>
      <color rgb="FF4A5A6E"/>
      <family val="2"/>
      <name val="Calibri"/>
    </font>
    <font>
      <b/>
      <color rgb="FF0F2540"/>
      <family val="2"/>
      <name val="Calibri"/>
    </font>
    <font>
      <color rgb="FF4A5A6E"/>
      <family val="2"/>
      <name val="Calibri"/>
    </font>
    <font>
      <family val="2"/>
      <name val="Calibri"/>
    </font>
    <font>
      <b/>
      <color rgb="FF0F2540"/>
      <family val="2"/>
      <sz val="11"/>
      <name val="Calibri"/>
    </font>
  </fonts>
  <fills count="10">
    <fill>
      <patternFill patternType="none"/>
    </fill>
    <fill>
      <patternFill patternType="gray125"/>
    </fill>
    <fill>
      <gradientFill degree="90">
        <stop position="0">
          <color rgb="FF0F2540"/>
        </stop>
        <stop position="1">
          <color rgb="FF07667A"/>
        </stop>
      </gradientFill>
    </fill>
    <fill>
      <patternFill patternType="solid">
        <fgColor rgb="FF1A2F4D"/>
      </patternFill>
    </fill>
    <fill>
      <patternFill patternType="solid">
        <fgColor rgb="FFFAF7F0"/>
      </patternFill>
    </fill>
    <fill>
      <patternFill patternType="solid">
        <fgColor rgb="FFFFE8B5"/>
      </patternFill>
    </fill>
    <fill>
      <patternFill patternType="solid">
        <fgColor rgb="FFFDECEA"/>
      </patternFill>
    </fill>
    <fill>
      <patternFill patternType="solid">
        <fgColor rgb="FF1A8A8F"/>
      </patternFill>
    </fill>
    <fill>
      <patternFill patternType="solid">
        <fgColor rgb="FFF4F2ED"/>
      </patternFill>
    </fill>
    <fill>
      <patternFill patternType="solid">
        <fgColor rgb="FF0F2540"/>
      </patternFill>
    </fill>
  </fills>
  <borders count="9">
    <border>
      <left/>
      <right/>
      <top/>
      <bottom/>
      <diagonal/>
    </border>
    <border>
      <left style="medium">
        <color rgb="FF1A8A8F"/>
      </left>
      <right style="medium">
        <color rgb="FF1A8A8F"/>
      </right>
      <top style="medium">
        <color rgb="FF1A8A8F"/>
      </top>
      <bottom style="medium">
        <color rgb="FF1A8A8F"/>
      </bottom>
      <diagonal/>
    </border>
    <border>
      <left style="medium">
        <color rgb="FFF2C667"/>
      </left>
      <right style="medium">
        <color rgb="FFF2C667"/>
      </right>
      <top style="medium">
        <color rgb="FFF2C667"/>
      </top>
      <bottom style="medium">
        <color rgb="FFF2C667"/>
      </bottom>
      <diagonal/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  <border>
      <left/>
      <right/>
      <top/>
      <bottom style="thin">
        <color rgb="FF07667A"/>
      </bottom>
      <diagonal/>
    </border>
    <border>
      <left style="medium">
        <color rgb="FF1A8A8F"/>
      </left>
      <right/>
      <top/>
      <bottom/>
      <diagonal/>
    </border>
    <border>
      <left style="thin">
        <color rgb="FF1A2332"/>
      </left>
      <right style="thin">
        <color rgb="FF1A2332"/>
      </right>
      <top style="thin">
        <color rgb="FF1A2332"/>
      </top>
      <bottom style="medium">
        <color rgb="FFF2C667"/>
      </bottom>
      <diagonal/>
    </border>
    <border>
      <left/>
      <right/>
      <top/>
      <bottom style="hair">
        <color rgb="FF4A5A6E"/>
      </bottom>
      <diagonal/>
    </border>
    <border>
      <left/>
      <right/>
      <top style="medium">
        <color rgb="FFF2C667"/>
      </top>
      <bottom style="medium">
        <color rgb="FFF2C667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indent="1"/>
    </xf>
    <xf numFmtId="0" fontId="3" fillId="4" borderId="1" xfId="0" applyFont="1" applyFill="1" applyBorder="1" applyAlignment="1">
      <alignment horizontal="left" vertical="center" indent="1"/>
    </xf>
    <xf numFmtId="0" fontId="3" fillId="5" borderId="2" xfId="0" applyFont="1" applyFill="1" applyBorder="1" applyAlignment="1">
      <alignment horizontal="left" vertical="center" indent="1"/>
    </xf>
    <xf numFmtId="0" fontId="3" fillId="6" borderId="3" xfId="0" applyFont="1" applyFill="1" applyBorder="1" applyAlignment="1">
      <alignment horizontal="left" vertical="center" indent="1"/>
    </xf>
    <xf numFmtId="164" fontId="4" fillId="4" borderId="1" xfId="0" applyNumberFormat="1" applyFont="1" applyFill="1" applyBorder="1" applyAlignment="1">
      <alignment horizontal="left" vertical="center" indent="1"/>
    </xf>
    <xf numFmtId="164" fontId="4" fillId="5" borderId="2" xfId="0" applyNumberFormat="1" applyFont="1" applyFill="1" applyBorder="1" applyAlignment="1">
      <alignment horizontal="left" vertical="center" indent="1"/>
    </xf>
    <xf numFmtId="164" fontId="4" fillId="6" borderId="3" xfId="0" applyNumberFormat="1" applyFont="1" applyFill="1" applyBorder="1" applyAlignment="1">
      <alignment horizontal="left" vertical="center" indent="1"/>
    </xf>
    <xf numFmtId="165" fontId="4" fillId="5" borderId="2" xfId="0" applyNumberFormat="1" applyFont="1" applyFill="1" applyBorder="1" applyAlignment="1">
      <alignment horizontal="left" vertical="center" indent="1"/>
    </xf>
    <xf numFmtId="0" fontId="5" fillId="7" borderId="4" xfId="0" applyFont="1" applyFill="1" applyBorder="1" applyAlignment="1">
      <alignment horizontal="left" vertical="center" indent="1"/>
    </xf>
    <xf numFmtId="0" fontId="6" fillId="4" borderId="5" xfId="0" applyFont="1" applyFill="1" applyBorder="1" applyAlignment="1">
      <alignment vertical="top" wrapText="1"/>
    </xf>
    <xf numFmtId="0" fontId="7" fillId="8" borderId="0" xfId="0" applyFont="1" applyFill="1" applyAlignment="1">
      <alignment horizontal="center" vertical="center"/>
    </xf>
    <xf numFmtId="0" fontId="8" fillId="9" borderId="6" xfId="0" applyFont="1" applyFill="1" applyBorder="1" applyAlignment="1">
      <alignment horizontal="center" vertical="center" wrapText="1"/>
    </xf>
    <xf numFmtId="0" fontId="9" fillId="0" borderId="0" xfId="0" applyFont="1"/>
    <xf numFmtId="166" fontId="0" fillId="0" borderId="7" xfId="0" applyNumberFormat="1" applyBorder="1" applyAlignment="1">
      <alignment horizontal="center"/>
    </xf>
    <xf numFmtId="0" fontId="10" fillId="0" borderId="0" xfId="0" applyFont="1"/>
    <xf numFmtId="164" fontId="10" fillId="5" borderId="0" xfId="0" applyNumberFormat="1" applyFont="1" applyFill="1"/>
    <xf numFmtId="164" fontId="11" fillId="0" borderId="0" xfId="0" applyNumberFormat="1" applyFont="1"/>
    <xf numFmtId="0" fontId="12" fillId="0" borderId="0" xfId="0" applyFont="1" applyAlignment="1">
      <alignment indent="1"/>
    </xf>
    <xf numFmtId="167" fontId="0" fillId="0" borderId="0" xfId="0" applyNumberFormat="1"/>
    <xf numFmtId="164" fontId="10" fillId="0" borderId="0" xfId="0" applyNumberFormat="1" applyFont="1"/>
    <xf numFmtId="0" fontId="13" fillId="5" borderId="8" xfId="0" applyFont="1" applyFill="1" applyBorder="1" applyAlignment="1">
      <alignment indent="1"/>
    </xf>
    <xf numFmtId="164" fontId="13" fillId="5" borderId="8" xfId="0" applyNumberFormat="1" applyFont="1" applyFill="1" applyBorder="1"/>
    <xf numFmtId="0" fontId="13" fillId="5" borderId="8" xfId="0" applyFont="1" applyFill="1" applyBorder="1"/>
    <xf numFmtId="0" fontId="10" fillId="8" borderId="0" xfId="0" applyFont="1" applyFill="1"/>
    <xf numFmtId="165" fontId="10" fillId="8" borderId="0" xfId="0" applyNumberFormat="1" applyFont="1" applyFill="1"/>
    <xf numFmtId="165" fontId="13" fillId="5" borderId="8" xfId="0" applyNumberFormat="1" applyFont="1" applyFill="1" applyBorder="1"/>
    <xf numFmtId="0" fontId="12" fillId="0" borderId="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vertical="top" wrapText="1"/>
    </xf>
  </cellXfs>
  <cellStyles count="1">
    <cellStyle name="Normal" xfId="0" builtinId="0"/>
  </cellStyles>
  <dxfs count="3">
    <dxf>
      <font>
        <b/>
        <color rgb="FFFAF7F0"/>
      </font>
      <fill>
        <patternFill patternType="solid">
          <bgColor rgb="FFC0392B"/>
        </patternFill>
      </fill>
    </dxf>
    <dxf>
      <font>
        <b/>
        <color rgb="FF0F2540"/>
      </font>
      <fill>
        <patternFill patternType="solid">
          <bgColor rgb="FFFFE8B5"/>
        </patternFill>
      </fill>
    </dxf>
    <dxf>
      <font>
        <b/>
        <color rgb="FFC039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A8A8F"/>
    <pageSetUpPr fitToPage="1"/>
  </sheetPr>
  <dimension ref="A1:N22"/>
  <sheetViews>
    <sheetView workbookViewId="0" showGridLines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4" customWidth="1"/>
    <col min="2" max="2" width="24" customWidth="1"/>
    <col min="3" max="3" width="16" customWidth="1"/>
    <col min="4" max="4" width="4" customWidth="1"/>
    <col min="5" max="5" width="24" customWidth="1"/>
    <col min="6" max="6" width="16" customWidth="1"/>
    <col min="7" max="7" width="4" customWidth="1"/>
    <col min="8" max="8" width="24" customWidth="1"/>
    <col min="9" max="9" width="16" customWidth="1"/>
  </cols>
  <sheetData>
    <row r="1" ht="38" customHeight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2" customHeight="1" spans="2:9" x14ac:dyDescent="0.25">
      <c r="B5" s="3" t="s">
        <v>2</v>
      </c>
      <c r="C5" s="3"/>
      <c r="E5" s="4" t="s">
        <v>3</v>
      </c>
      <c r="F5" s="4"/>
      <c r="H5" s="5" t="s">
        <v>4</v>
      </c>
      <c r="I5" s="5"/>
    </row>
    <row r="6" ht="34" customHeight="1" spans="2:9" x14ac:dyDescent="0.25">
      <c r="B6" s="6">
        <f>=Forecast!C8</f>
        <v>0</v>
      </c>
      <c r="C6" s="6"/>
      <c r="E6" s="7">
        <f>=MIN(Forecast!C33:O33)</f>
        <v>0</v>
      </c>
      <c r="F6" s="7"/>
      <c r="H6" s="8">
        <f>=Forecast!O33</f>
        <v>0</v>
      </c>
      <c r="I6" s="8"/>
    </row>
    <row r="9" ht="22" customHeight="1" spans="2:9" x14ac:dyDescent="0.25">
      <c r="B9" s="3" t="s">
        <v>5</v>
      </c>
      <c r="C9" s="3"/>
      <c r="E9" s="3" t="s">
        <v>6</v>
      </c>
      <c r="F9" s="3"/>
      <c r="H9" s="4" t="s">
        <v>7</v>
      </c>
      <c r="I9" s="4"/>
    </row>
    <row r="10" ht="34" customHeight="1" spans="2:9" x14ac:dyDescent="0.25">
      <c r="B10" s="6">
        <f>=SUM(Forecast!C15:O15)</f>
        <v>0</v>
      </c>
      <c r="C10" s="6"/>
      <c r="E10" s="6">
        <f>=SUM(Forecast!C30:O30)</f>
        <v>0</v>
      </c>
      <c r="F10" s="6"/>
      <c r="H10" s="9">
        <f>=SUM(Forecast!C32:O32)</f>
        <v>0</v>
      </c>
      <c r="I10" s="9"/>
    </row>
    <row r="13" ht="22" customHeight="1" spans="2:9" x14ac:dyDescent="0.25">
      <c r="B13" s="10" t="s">
        <v>8</v>
      </c>
      <c r="C13" s="10"/>
      <c r="D13" s="10"/>
      <c r="E13" s="10"/>
      <c r="F13" s="10"/>
      <c r="G13" s="10"/>
      <c r="H13" s="10"/>
      <c r="I13" s="10"/>
    </row>
    <row r="14" ht="20" customHeight="1" spans="2:9" x14ac:dyDescent="0.25">
      <c r="B14" s="11" t="s">
        <v>9</v>
      </c>
      <c r="C14" s="11"/>
      <c r="D14" s="11"/>
      <c r="E14" s="11"/>
      <c r="F14" s="11"/>
      <c r="G14" s="11"/>
      <c r="H14" s="11"/>
      <c r="I14" s="11"/>
    </row>
    <row r="15" ht="20" customHeight="1" spans="2:9" x14ac:dyDescent="0.25">
      <c r="B15" s="11" t="s">
        <v>10</v>
      </c>
      <c r="C15" s="11"/>
      <c r="D15" s="11"/>
      <c r="E15" s="11"/>
      <c r="F15" s="11"/>
      <c r="G15" s="11"/>
      <c r="H15" s="11"/>
      <c r="I15" s="11"/>
    </row>
    <row r="16" ht="20" customHeight="1" spans="2:9" x14ac:dyDescent="0.25">
      <c r="B16" s="11" t="s">
        <v>11</v>
      </c>
      <c r="C16" s="11"/>
      <c r="D16" s="11"/>
      <c r="E16" s="11"/>
      <c r="F16" s="11"/>
      <c r="G16" s="11"/>
      <c r="H16" s="11"/>
      <c r="I16" s="11"/>
    </row>
    <row r="17" ht="20" customHeight="1" spans="2:9" x14ac:dyDescent="0.25">
      <c r="B17" s="11" t="s">
        <v>12</v>
      </c>
      <c r="C17" s="11"/>
      <c r="D17" s="11"/>
      <c r="E17" s="11"/>
      <c r="F17" s="11"/>
      <c r="G17" s="11"/>
      <c r="H17" s="11"/>
      <c r="I17" s="11"/>
    </row>
    <row r="18" ht="20" customHeight="1" spans="2:9" x14ac:dyDescent="0.25">
      <c r="B18" s="11" t="s">
        <v>13</v>
      </c>
      <c r="C18" s="11"/>
      <c r="D18" s="11"/>
      <c r="E18" s="11"/>
      <c r="F18" s="11"/>
      <c r="G18" s="11"/>
      <c r="H18" s="11"/>
      <c r="I18" s="11"/>
    </row>
    <row r="19" ht="20" customHeight="1" spans="2:9" x14ac:dyDescent="0.25">
      <c r="B19" s="11" t="s">
        <v>14</v>
      </c>
      <c r="C19" s="11"/>
      <c r="D19" s="11"/>
      <c r="E19" s="11"/>
      <c r="F19" s="11"/>
      <c r="G19" s="11"/>
      <c r="H19" s="11"/>
      <c r="I19" s="11"/>
    </row>
    <row r="20" ht="20" customHeight="1" spans="2:9" x14ac:dyDescent="0.25">
      <c r="B20" s="11" t="s">
        <v>15</v>
      </c>
      <c r="C20" s="11"/>
      <c r="D20" s="11"/>
      <c r="E20" s="11"/>
      <c r="F20" s="11"/>
      <c r="G20" s="11"/>
      <c r="H20" s="11"/>
      <c r="I20" s="11"/>
    </row>
    <row r="22" ht="22" customHeight="1" spans="1:9" x14ac:dyDescent="0.25">
      <c r="A22" s="12" t="s">
        <v>16</v>
      </c>
      <c r="B22" s="12"/>
      <c r="C22" s="12"/>
      <c r="D22" s="12"/>
      <c r="E22" s="12"/>
      <c r="F22" s="12"/>
      <c r="G22" s="12"/>
      <c r="H22" s="12"/>
      <c r="I22" s="12"/>
    </row>
  </sheetData>
  <mergeCells count="23">
    <mergeCell ref="A1:N1"/>
    <mergeCell ref="A2:N2"/>
    <mergeCell ref="B5:C5"/>
    <mergeCell ref="E5:F5"/>
    <mergeCell ref="H5:I5"/>
    <mergeCell ref="B6:C6"/>
    <mergeCell ref="E6:F6"/>
    <mergeCell ref="H6:I6"/>
    <mergeCell ref="B9:C9"/>
    <mergeCell ref="E9:F9"/>
    <mergeCell ref="H9:I9"/>
    <mergeCell ref="B10:C10"/>
    <mergeCell ref="E10:F10"/>
    <mergeCell ref="H10:I10"/>
    <mergeCell ref="B13:I13"/>
    <mergeCell ref="B14:I14"/>
    <mergeCell ref="B15:I15"/>
    <mergeCell ref="B16:I16"/>
    <mergeCell ref="B17:I17"/>
    <mergeCell ref="B18:I18"/>
    <mergeCell ref="B19:I19"/>
    <mergeCell ref="B20:I20"/>
    <mergeCell ref="A22:I22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C667"/>
    <pageSetUpPr fitToPage="1"/>
  </sheetPr>
  <dimension ref="A1:P37"/>
  <sheetViews>
    <sheetView workbookViewId="0" showGridLines="0">
      <pane xSplit="2" ySplit="6" topLeftCell="C7" activePane="bottomRight" state="frozen"/>
      <selection pane="bottomRight"/>
    </sheetView>
  </sheetViews>
  <sheetFormatPr defaultRowHeight="15" outlineLevelRow="0" outlineLevelCol="0" x14ac:dyDescent="55"/>
  <cols>
    <col min="1" max="1" width="3" customWidth="1"/>
    <col min="2" max="2" width="34" customWidth="1"/>
    <col min="3" max="15" width="12" customWidth="1"/>
    <col min="16" max="16" width="14" customWidth="1"/>
  </cols>
  <sheetData>
    <row r="1" ht="38" customHeight="1" spans="1:14" x14ac:dyDescent="0.25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6" customHeight="1" spans="2:16" x14ac:dyDescent="0.25">
      <c r="B5" s="13" t="s">
        <v>19</v>
      </c>
      <c r="C5" s="13" t="s">
        <v>20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25</v>
      </c>
      <c r="I5" s="13" t="s">
        <v>26</v>
      </c>
      <c r="J5" s="13" t="s">
        <v>27</v>
      </c>
      <c r="K5" s="13" t="s">
        <v>28</v>
      </c>
      <c r="L5" s="13" t="s">
        <v>29</v>
      </c>
      <c r="M5" s="13" t="s">
        <v>30</v>
      </c>
      <c r="N5" s="13" t="s">
        <v>31</v>
      </c>
      <c r="O5" s="13" t="s">
        <v>32</v>
      </c>
      <c r="P5" s="13" t="s">
        <v>33</v>
      </c>
    </row>
    <row r="6" spans="2:15" x14ac:dyDescent="0.25">
      <c r="B6" s="14" t="s">
        <v>34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8" spans="2:15" x14ac:dyDescent="0.25">
      <c r="B8" s="16" t="s">
        <v>35</v>
      </c>
      <c r="C8" s="17">
        <v>220000</v>
      </c>
      <c r="D8" s="18">
        <f>=C33</f>
        <v>0</v>
      </c>
      <c r="E8" s="18">
        <f>=D33</f>
        <v>0</v>
      </c>
      <c r="F8" s="18">
        <f>=E33</f>
        <v>0</v>
      </c>
      <c r="G8" s="18">
        <f>=F33</f>
        <v>0</v>
      </c>
      <c r="H8" s="18">
        <f>=G33</f>
        <v>0</v>
      </c>
      <c r="I8" s="18">
        <f>=H33</f>
        <v>0</v>
      </c>
      <c r="J8" s="18">
        <f>=I33</f>
        <v>0</v>
      </c>
      <c r="K8" s="18">
        <f>=J33</f>
        <v>0</v>
      </c>
      <c r="L8" s="18">
        <f>=K33</f>
        <v>0</v>
      </c>
      <c r="M8" s="18">
        <f>=L33</f>
        <v>0</v>
      </c>
      <c r="N8" s="18">
        <f>=M33</f>
        <v>0</v>
      </c>
      <c r="O8" s="18">
        <f>=N33</f>
        <v>0</v>
      </c>
    </row>
    <row r="10" ht="22" customHeight="1" spans="2:16" x14ac:dyDescent="0.25">
      <c r="B10" s="10" t="s">
        <v>36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x14ac:dyDescent="0.25">
      <c r="B11" s="19" t="s">
        <v>37</v>
      </c>
      <c r="C11" s="20">
        <v>15000</v>
      </c>
      <c r="D11" s="20"/>
      <c r="E11" s="20">
        <v>22000</v>
      </c>
      <c r="F11" s="20"/>
      <c r="G11" s="20"/>
      <c r="H11" s="20">
        <v>18000</v>
      </c>
      <c r="I11" s="20"/>
      <c r="J11" s="20"/>
      <c r="K11" s="20">
        <v>25000</v>
      </c>
      <c r="L11" s="20"/>
      <c r="M11" s="20"/>
      <c r="N11" s="20"/>
      <c r="O11" s="20">
        <v>20000</v>
      </c>
      <c r="P11" s="21">
        <f>=SUM(C11:O11)</f>
        <v>0</v>
      </c>
    </row>
    <row r="12" spans="2:16" x14ac:dyDescent="0.25">
      <c r="B12" s="19" t="s">
        <v>38</v>
      </c>
      <c r="C12" s="20">
        <v>45000</v>
      </c>
      <c r="D12" s="20"/>
      <c r="E12" s="20">
        <v>62000</v>
      </c>
      <c r="F12" s="20"/>
      <c r="G12" s="20">
        <v>38000</v>
      </c>
      <c r="H12" s="20"/>
      <c r="I12" s="20">
        <v>48000</v>
      </c>
      <c r="J12" s="20"/>
      <c r="K12" s="20">
        <v>55000</v>
      </c>
      <c r="L12" s="20"/>
      <c r="M12" s="20">
        <v>40000</v>
      </c>
      <c r="N12" s="20"/>
      <c r="O12" s="20">
        <v>50000</v>
      </c>
      <c r="P12" s="21">
        <f>=SUM(C12:O12)</f>
        <v>0</v>
      </c>
    </row>
    <row r="13" spans="2:16" x14ac:dyDescent="0.25">
      <c r="B13" s="19" t="s">
        <v>39</v>
      </c>
      <c r="C13" s="20"/>
      <c r="D13" s="20">
        <v>28000</v>
      </c>
      <c r="E13" s="20"/>
      <c r="F13" s="20"/>
      <c r="G13" s="20">
        <v>15000</v>
      </c>
      <c r="H13" s="20"/>
      <c r="I13" s="20"/>
      <c r="J13" s="20">
        <v>22000</v>
      </c>
      <c r="K13" s="20"/>
      <c r="L13" s="20"/>
      <c r="M13" s="20">
        <v>18000</v>
      </c>
      <c r="N13" s="20"/>
      <c r="O13" s="20"/>
      <c r="P13" s="21">
        <f>=SUM(C13:O13)</f>
        <v>0</v>
      </c>
    </row>
    <row r="14" spans="2:16" x14ac:dyDescent="0.25">
      <c r="B14" s="19" t="s">
        <v>40</v>
      </c>
      <c r="C14" s="20"/>
      <c r="D14" s="20">
        <v>8000</v>
      </c>
      <c r="E14" s="20"/>
      <c r="F14" s="20"/>
      <c r="G14" s="20">
        <v>12000</v>
      </c>
      <c r="H14" s="20"/>
      <c r="I14" s="20">
        <v>5000</v>
      </c>
      <c r="J14" s="20"/>
      <c r="K14" s="20"/>
      <c r="L14" s="20">
        <v>9000</v>
      </c>
      <c r="M14" s="20"/>
      <c r="N14" s="20"/>
      <c r="O14" s="20"/>
      <c r="P14" s="21">
        <f>=SUM(C14:O14)</f>
        <v>0</v>
      </c>
    </row>
    <row r="15" ht="22" customHeight="1" spans="2:16" x14ac:dyDescent="0.25">
      <c r="B15" s="22" t="s">
        <v>41</v>
      </c>
      <c r="C15" s="23">
        <f>=SUM(C11:C15)</f>
        <v>0</v>
      </c>
      <c r="D15" s="23">
        <f>=SUM(D11:D15)</f>
        <v>0</v>
      </c>
      <c r="E15" s="23">
        <f>=SUM(E11:E15)</f>
        <v>0</v>
      </c>
      <c r="F15" s="23">
        <f>=SUM(F11:F15)</f>
        <v>0</v>
      </c>
      <c r="G15" s="23">
        <f>=SUM(G11:G15)</f>
        <v>0</v>
      </c>
      <c r="H15" s="23">
        <f>=SUM(H11:H15)</f>
        <v>0</v>
      </c>
      <c r="I15" s="23">
        <f>=SUM(I11:I15)</f>
        <v>0</v>
      </c>
      <c r="J15" s="23">
        <f>=SUM(J11:J15)</f>
        <v>0</v>
      </c>
      <c r="K15" s="23">
        <f>=SUM(K11:K15)</f>
        <v>0</v>
      </c>
      <c r="L15" s="23">
        <f>=SUM(L11:L15)</f>
        <v>0</v>
      </c>
      <c r="M15" s="23">
        <f>=SUM(M11:M15)</f>
        <v>0</v>
      </c>
      <c r="N15" s="23">
        <f>=SUM(N11:N15)</f>
        <v>0</v>
      </c>
      <c r="O15" s="23">
        <f>=SUM(O11:O15)</f>
        <v>0</v>
      </c>
      <c r="P15" s="23">
        <f>=SUM(C15:O15)</f>
        <v>0</v>
      </c>
    </row>
    <row r="17" ht="22" customHeight="1" spans="2:16" x14ac:dyDescent="0.25">
      <c r="B17" s="10" t="s">
        <v>42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</row>
    <row r="18" spans="2:16" x14ac:dyDescent="0.25">
      <c r="B18" s="19" t="s">
        <v>43</v>
      </c>
      <c r="C18" s="20">
        <v>22000</v>
      </c>
      <c r="D18" s="20">
        <v>22000</v>
      </c>
      <c r="E18" s="20">
        <v>22000</v>
      </c>
      <c r="F18" s="20">
        <v>22000</v>
      </c>
      <c r="G18" s="20">
        <v>22000</v>
      </c>
      <c r="H18" s="20">
        <v>22000</v>
      </c>
      <c r="I18" s="20">
        <v>22000</v>
      </c>
      <c r="J18" s="20">
        <v>22000</v>
      </c>
      <c r="K18" s="20">
        <v>22000</v>
      </c>
      <c r="L18" s="20">
        <v>22000</v>
      </c>
      <c r="M18" s="20">
        <v>22000</v>
      </c>
      <c r="N18" s="20">
        <v>22000</v>
      </c>
      <c r="O18" s="20">
        <v>22000</v>
      </c>
      <c r="P18" s="21">
        <f>=SUM(C18:O18)</f>
        <v>0</v>
      </c>
    </row>
    <row r="19" spans="2:16" x14ac:dyDescent="0.25">
      <c r="B19" s="19" t="s">
        <v>44</v>
      </c>
      <c r="C19" s="20">
        <v>8000</v>
      </c>
      <c r="D19" s="20"/>
      <c r="E19" s="20">
        <v>8000</v>
      </c>
      <c r="F19" s="20"/>
      <c r="G19" s="20">
        <v>8000</v>
      </c>
      <c r="H19" s="20"/>
      <c r="I19" s="20">
        <v>8000</v>
      </c>
      <c r="J19" s="20"/>
      <c r="K19" s="20">
        <v>8000</v>
      </c>
      <c r="L19" s="20"/>
      <c r="M19" s="20">
        <v>8000</v>
      </c>
      <c r="N19" s="20"/>
      <c r="O19" s="20">
        <v>8000</v>
      </c>
      <c r="P19" s="21">
        <f>=SUM(C19:O19)</f>
        <v>0</v>
      </c>
    </row>
    <row r="20" spans="2:16" x14ac:dyDescent="0.25">
      <c r="B20" s="19" t="s">
        <v>45</v>
      </c>
      <c r="C20" s="20">
        <v>18000</v>
      </c>
      <c r="D20" s="20">
        <v>12000</v>
      </c>
      <c r="E20" s="20">
        <v>25000</v>
      </c>
      <c r="F20" s="20">
        <v>8000</v>
      </c>
      <c r="G20" s="20">
        <v>22000</v>
      </c>
      <c r="H20" s="20">
        <v>15000</v>
      </c>
      <c r="I20" s="20">
        <v>28000</v>
      </c>
      <c r="J20" s="20">
        <v>10000</v>
      </c>
      <c r="K20" s="20">
        <v>24000</v>
      </c>
      <c r="L20" s="20">
        <v>14000</v>
      </c>
      <c r="M20" s="20">
        <v>20000</v>
      </c>
      <c r="N20" s="20">
        <v>12000</v>
      </c>
      <c r="O20" s="20">
        <v>22000</v>
      </c>
      <c r="P20" s="21">
        <f>=SUM(C20:O20)</f>
        <v>0</v>
      </c>
    </row>
    <row r="21" spans="2:16" x14ac:dyDescent="0.25">
      <c r="B21" s="19" t="s">
        <v>46</v>
      </c>
      <c r="C21" s="20">
        <v>12000</v>
      </c>
      <c r="D21" s="20">
        <v>8000</v>
      </c>
      <c r="E21" s="20">
        <v>18000</v>
      </c>
      <c r="F21" s="20">
        <v>5000</v>
      </c>
      <c r="G21" s="20">
        <v>15000</v>
      </c>
      <c r="H21" s="20">
        <v>10000</v>
      </c>
      <c r="I21" s="20">
        <v>20000</v>
      </c>
      <c r="J21" s="20">
        <v>7000</v>
      </c>
      <c r="K21" s="20">
        <v>16000</v>
      </c>
      <c r="L21" s="20">
        <v>9000</v>
      </c>
      <c r="M21" s="20">
        <v>14000</v>
      </c>
      <c r="N21" s="20">
        <v>8000</v>
      </c>
      <c r="O21" s="20">
        <v>15000</v>
      </c>
      <c r="P21" s="21">
        <f>=SUM(C21:O21)</f>
        <v>0</v>
      </c>
    </row>
    <row r="22" spans="2:16" x14ac:dyDescent="0.25">
      <c r="B22" s="19" t="s">
        <v>47</v>
      </c>
      <c r="C22" s="20"/>
      <c r="D22" s="20">
        <v>4500</v>
      </c>
      <c r="E22" s="20"/>
      <c r="F22" s="20"/>
      <c r="G22" s="20">
        <v>4500</v>
      </c>
      <c r="H22" s="20"/>
      <c r="I22" s="20"/>
      <c r="J22" s="20">
        <v>4500</v>
      </c>
      <c r="K22" s="20"/>
      <c r="L22" s="20"/>
      <c r="M22" s="20">
        <v>4500</v>
      </c>
      <c r="N22" s="20"/>
      <c r="O22" s="20"/>
      <c r="P22" s="21">
        <f>=SUM(C22:O22)</f>
        <v>0</v>
      </c>
    </row>
    <row r="23" spans="2:16" x14ac:dyDescent="0.25">
      <c r="B23" s="19" t="s">
        <v>48</v>
      </c>
      <c r="C23" s="20"/>
      <c r="D23" s="20"/>
      <c r="E23" s="20"/>
      <c r="F23" s="20">
        <v>3200</v>
      </c>
      <c r="G23" s="20"/>
      <c r="H23" s="20"/>
      <c r="I23" s="20"/>
      <c r="J23" s="20">
        <v>3200</v>
      </c>
      <c r="K23" s="20"/>
      <c r="L23" s="20"/>
      <c r="M23" s="20"/>
      <c r="N23" s="20">
        <v>3200</v>
      </c>
      <c r="O23" s="20"/>
      <c r="P23" s="21">
        <f>=SUM(C23:O23)</f>
        <v>0</v>
      </c>
    </row>
    <row r="24" spans="2:16" x14ac:dyDescent="0.25">
      <c r="B24" s="19" t="s">
        <v>49</v>
      </c>
      <c r="C24" s="20">
        <v>1500</v>
      </c>
      <c r="D24" s="20">
        <v>1500</v>
      </c>
      <c r="E24" s="20">
        <v>1500</v>
      </c>
      <c r="F24" s="20">
        <v>1500</v>
      </c>
      <c r="G24" s="20">
        <v>1500</v>
      </c>
      <c r="H24" s="20">
        <v>1500</v>
      </c>
      <c r="I24" s="20">
        <v>1500</v>
      </c>
      <c r="J24" s="20">
        <v>1500</v>
      </c>
      <c r="K24" s="20">
        <v>1500</v>
      </c>
      <c r="L24" s="20">
        <v>1500</v>
      </c>
      <c r="M24" s="20">
        <v>1500</v>
      </c>
      <c r="N24" s="20">
        <v>1500</v>
      </c>
      <c r="O24" s="20">
        <v>1500</v>
      </c>
      <c r="P24" s="21">
        <f>=SUM(C24:O24)</f>
        <v>0</v>
      </c>
    </row>
    <row r="25" spans="2:16" x14ac:dyDescent="0.25">
      <c r="B25" s="19" t="s">
        <v>50</v>
      </c>
      <c r="C25" s="20"/>
      <c r="D25" s="20"/>
      <c r="E25" s="20"/>
      <c r="F25" s="20">
        <v>4800</v>
      </c>
      <c r="G25" s="20"/>
      <c r="H25" s="20"/>
      <c r="I25" s="20"/>
      <c r="J25" s="20">
        <v>4800</v>
      </c>
      <c r="K25" s="20"/>
      <c r="L25" s="20"/>
      <c r="M25" s="20"/>
      <c r="N25" s="20">
        <v>4800</v>
      </c>
      <c r="O25" s="20"/>
      <c r="P25" s="21">
        <f>=SUM(C25:O25)</f>
        <v>0</v>
      </c>
    </row>
    <row r="26" spans="2:16" x14ac:dyDescent="0.25">
      <c r="B26" s="19" t="s">
        <v>51</v>
      </c>
      <c r="C26" s="20">
        <v>5000</v>
      </c>
      <c r="D26" s="20"/>
      <c r="E26" s="20">
        <v>5000</v>
      </c>
      <c r="F26" s="20"/>
      <c r="G26" s="20">
        <v>5000</v>
      </c>
      <c r="H26" s="20"/>
      <c r="I26" s="20">
        <v>5000</v>
      </c>
      <c r="J26" s="20"/>
      <c r="K26" s="20">
        <v>5000</v>
      </c>
      <c r="L26" s="20"/>
      <c r="M26" s="20">
        <v>5000</v>
      </c>
      <c r="N26" s="20"/>
      <c r="O26" s="20">
        <v>5000</v>
      </c>
      <c r="P26" s="21">
        <f>=SUM(C26:O26)</f>
        <v>0</v>
      </c>
    </row>
    <row r="27" spans="2:16" x14ac:dyDescent="0.25">
      <c r="B27" s="19" t="s">
        <v>52</v>
      </c>
      <c r="C27" s="20"/>
      <c r="D27" s="20"/>
      <c r="E27" s="20"/>
      <c r="F27" s="20"/>
      <c r="G27" s="20">
        <v>8500</v>
      </c>
      <c r="H27" s="20"/>
      <c r="I27" s="20"/>
      <c r="J27" s="20"/>
      <c r="K27" s="20"/>
      <c r="L27" s="20"/>
      <c r="M27" s="20"/>
      <c r="N27" s="20">
        <v>8500</v>
      </c>
      <c r="O27" s="20"/>
      <c r="P27" s="21">
        <f>=SUM(C27:O27)</f>
        <v>0</v>
      </c>
    </row>
    <row r="28" spans="2:16" x14ac:dyDescent="0.25">
      <c r="B28" s="19" t="s">
        <v>53</v>
      </c>
      <c r="C28" s="20"/>
      <c r="D28" s="20">
        <v>900</v>
      </c>
      <c r="E28" s="20"/>
      <c r="F28" s="20"/>
      <c r="G28" s="20">
        <v>900</v>
      </c>
      <c r="H28" s="20"/>
      <c r="I28" s="20"/>
      <c r="J28" s="20">
        <v>900</v>
      </c>
      <c r="K28" s="20"/>
      <c r="L28" s="20"/>
      <c r="M28" s="20">
        <v>900</v>
      </c>
      <c r="N28" s="20"/>
      <c r="O28" s="20"/>
      <c r="P28" s="21">
        <f>=SUM(C28:O28)</f>
        <v>0</v>
      </c>
    </row>
    <row r="29" spans="2:16" x14ac:dyDescent="0.25">
      <c r="B29" s="19" t="s">
        <v>54</v>
      </c>
      <c r="C29" s="20"/>
      <c r="D29" s="20"/>
      <c r="E29" s="20">
        <v>3200</v>
      </c>
      <c r="F29" s="20"/>
      <c r="G29" s="20"/>
      <c r="H29" s="20">
        <v>3200</v>
      </c>
      <c r="I29" s="20"/>
      <c r="J29" s="20"/>
      <c r="K29" s="20">
        <v>3200</v>
      </c>
      <c r="L29" s="20"/>
      <c r="M29" s="20"/>
      <c r="N29" s="20">
        <v>3200</v>
      </c>
      <c r="O29" s="20"/>
      <c r="P29" s="21">
        <f>=SUM(C29:O29)</f>
        <v>0</v>
      </c>
    </row>
    <row r="30" spans="2:16" x14ac:dyDescent="0.25">
      <c r="B30" s="19" t="s">
        <v>55</v>
      </c>
      <c r="C30" s="20">
        <v>500</v>
      </c>
      <c r="D30" s="20">
        <v>500</v>
      </c>
      <c r="E30" s="20">
        <v>500</v>
      </c>
      <c r="F30" s="20">
        <v>500</v>
      </c>
      <c r="G30" s="20">
        <v>500</v>
      </c>
      <c r="H30" s="20">
        <v>500</v>
      </c>
      <c r="I30" s="20">
        <v>500</v>
      </c>
      <c r="J30" s="20">
        <v>500</v>
      </c>
      <c r="K30" s="20">
        <v>500</v>
      </c>
      <c r="L30" s="20">
        <v>500</v>
      </c>
      <c r="M30" s="20">
        <v>500</v>
      </c>
      <c r="N30" s="20">
        <v>500</v>
      </c>
      <c r="O30" s="20">
        <v>500</v>
      </c>
      <c r="P30" s="21">
        <f>=SUM(C30:O30)</f>
        <v>0</v>
      </c>
    </row>
    <row r="31" ht="22" customHeight="1" spans="2:16" x14ac:dyDescent="0.25">
      <c r="B31" s="24" t="s">
        <v>56</v>
      </c>
      <c r="C31" s="23">
        <f>=SUM(C18:C30)</f>
        <v>0</v>
      </c>
      <c r="D31" s="23">
        <f>=SUM(D18:D30)</f>
        <v>0</v>
      </c>
      <c r="E31" s="23">
        <f>=SUM(E18:E30)</f>
        <v>0</v>
      </c>
      <c r="F31" s="23">
        <f>=SUM(F18:F30)</f>
        <v>0</v>
      </c>
      <c r="G31" s="23">
        <f>=SUM(G18:G30)</f>
        <v>0</v>
      </c>
      <c r="H31" s="23">
        <f>=SUM(H18:H30)</f>
        <v>0</v>
      </c>
      <c r="I31" s="23">
        <f>=SUM(I18:I30)</f>
        <v>0</v>
      </c>
      <c r="J31" s="23">
        <f>=SUM(J18:J30)</f>
        <v>0</v>
      </c>
      <c r="K31" s="23">
        <f>=SUM(K18:K30)</f>
        <v>0</v>
      </c>
      <c r="L31" s="23">
        <f>=SUM(L18:L30)</f>
        <v>0</v>
      </c>
      <c r="M31" s="23">
        <f>=SUM(M18:M30)</f>
        <v>0</v>
      </c>
      <c r="N31" s="23">
        <f>=SUM(N18:N30)</f>
        <v>0</v>
      </c>
      <c r="O31" s="23">
        <f>=SUM(O18:O30)</f>
        <v>0</v>
      </c>
      <c r="P31" s="23">
        <f>=SUM(C31:O31)</f>
        <v>0</v>
      </c>
    </row>
    <row r="33" ht="20" customHeight="1" spans="2:16" x14ac:dyDescent="0.25">
      <c r="B33" s="25" t="s">
        <v>57</v>
      </c>
      <c r="C33" s="26">
        <f>=C15-C31</f>
        <v>0</v>
      </c>
      <c r="D33" s="26">
        <f>=D15-D31</f>
        <v>0</v>
      </c>
      <c r="E33" s="26">
        <f>=E15-E31</f>
        <v>0</v>
      </c>
      <c r="F33" s="26">
        <f>=F15-F31</f>
        <v>0</v>
      </c>
      <c r="G33" s="26">
        <f>=G15-G31</f>
        <v>0</v>
      </c>
      <c r="H33" s="26">
        <f>=H15-H31</f>
        <v>0</v>
      </c>
      <c r="I33" s="26">
        <f>=I15-I31</f>
        <v>0</v>
      </c>
      <c r="J33" s="26">
        <f>=J15-J31</f>
        <v>0</v>
      </c>
      <c r="K33" s="26">
        <f>=K15-K31</f>
        <v>0</v>
      </c>
      <c r="L33" s="26">
        <f>=L15-L31</f>
        <v>0</v>
      </c>
      <c r="M33" s="26">
        <f>=M15-M31</f>
        <v>0</v>
      </c>
      <c r="N33" s="26">
        <f>=N15-N31</f>
        <v>0</v>
      </c>
      <c r="O33" s="26">
        <f>=O15-O31</f>
        <v>0</v>
      </c>
      <c r="P33" s="26">
        <f>=SUM(C33:O33)</f>
        <v>0</v>
      </c>
    </row>
    <row r="34" ht="24" customHeight="1" spans="2:16" x14ac:dyDescent="0.25">
      <c r="B34" s="24" t="s">
        <v>58</v>
      </c>
      <c r="C34" s="27">
        <f>=C8+C33</f>
        <v>0</v>
      </c>
      <c r="D34" s="27">
        <f>=D8+D33</f>
        <v>0</v>
      </c>
      <c r="E34" s="27">
        <f>=E8+E33</f>
        <v>0</v>
      </c>
      <c r="F34" s="27">
        <f>=F8+F33</f>
        <v>0</v>
      </c>
      <c r="G34" s="27">
        <f>=G8+G33</f>
        <v>0</v>
      </c>
      <c r="H34" s="27">
        <f>=H8+H33</f>
        <v>0</v>
      </c>
      <c r="I34" s="27">
        <f>=I8+I33</f>
        <v>0</v>
      </c>
      <c r="J34" s="27">
        <f>=J8+J33</f>
        <v>0</v>
      </c>
      <c r="K34" s="27">
        <f>=K8+K33</f>
        <v>0</v>
      </c>
      <c r="L34" s="27">
        <f>=L8+L33</f>
        <v>0</v>
      </c>
      <c r="M34" s="27">
        <f>=M8+M33</f>
        <v>0</v>
      </c>
      <c r="N34" s="27">
        <f>=N8+N33</f>
        <v>0</v>
      </c>
      <c r="O34" s="27">
        <f>=O8+O33</f>
        <v>0</v>
      </c>
      <c r="P34" s="24"/>
    </row>
    <row r="37" ht="22" customHeight="1" spans="1:16" x14ac:dyDescent="0.25">
      <c r="A37" s="12" t="s">
        <v>16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</sheetData>
  <mergeCells count="5">
    <mergeCell ref="A1:N1"/>
    <mergeCell ref="A2:N2"/>
    <mergeCell ref="B10:P10"/>
    <mergeCell ref="B17:P17"/>
    <mergeCell ref="A37:P37"/>
  </mergeCells>
  <conditionalFormatting sqref="C34:O34">
    <cfRule type="cellIs" dxfId="0" priority="1" operator="lessThan">
      <formula>0</formula>
    </cfRule>
    <cfRule type="cellIs" dxfId="1" priority="2" operator="lessThan">
      <formula>50000</formula>
    </cfRule>
  </conditionalFormatting>
  <conditionalFormatting sqref="C33:O33">
    <cfRule type="cellIs" dxfId="2" priority="1" operator="lessThan">
      <formula>0</formula>
    </cfRule>
  </conditionalFormatting>
  <pageMargins left="0.7" right="0.7" top="0.75" bottom="0.75" header="0.3" footer="0.3"/>
  <pageSetup paperSize="9" orientation="landscape" horizontalDpi="4294967295" verticalDpi="4294967295" scale="100" fitToWidth="1" fitToHeight="1"/>
  <headerFooter>
    <oddHeader>&amp;L&amp;B Salisbury Bookkeeping &amp;R 13-Week Cash Flow</oddHeader>
    <oddFooter>&amp;Csalisburybookkeeping.com · topbuildercfo.com &amp;R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2540"/>
  </sheetPr>
  <dimension ref="A1:N20"/>
  <sheetViews>
    <sheetView workbookViewId="0" showGridLines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36" customWidth="1"/>
    <col min="3" max="4" width="20" customWidth="1"/>
    <col min="5" max="5" width="40" customWidth="1"/>
  </cols>
  <sheetData>
    <row r="1" ht="38" customHeight="1" spans="1:14" x14ac:dyDescent="0.25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6" customHeight="1" spans="2:5" x14ac:dyDescent="0.25">
      <c r="B5" s="13" t="s">
        <v>61</v>
      </c>
      <c r="C5" s="13" t="s">
        <v>62</v>
      </c>
      <c r="D5" s="13" t="s">
        <v>63</v>
      </c>
      <c r="E5" s="13" t="s">
        <v>64</v>
      </c>
    </row>
    <row r="6" ht="32" customHeight="1" spans="2:5" x14ac:dyDescent="0.25">
      <c r="B6" s="28" t="s">
        <v>65</v>
      </c>
      <c r="C6" s="28" t="s">
        <v>66</v>
      </c>
      <c r="D6" s="28" t="s">
        <v>67</v>
      </c>
      <c r="E6" s="28" t="s">
        <v>68</v>
      </c>
    </row>
    <row r="7" ht="32" customHeight="1" spans="2:5" x14ac:dyDescent="0.25">
      <c r="B7" s="28" t="s">
        <v>69</v>
      </c>
      <c r="C7" s="28" t="s">
        <v>70</v>
      </c>
      <c r="D7" s="28" t="s">
        <v>67</v>
      </c>
      <c r="E7" s="28" t="s">
        <v>71</v>
      </c>
    </row>
    <row r="8" ht="32" customHeight="1" spans="2:5" x14ac:dyDescent="0.25">
      <c r="B8" s="28" t="s">
        <v>72</v>
      </c>
      <c r="C8" s="28" t="s">
        <v>73</v>
      </c>
      <c r="D8" s="28" t="s">
        <v>67</v>
      </c>
      <c r="E8" s="28" t="s">
        <v>74</v>
      </c>
    </row>
    <row r="9" ht="32" customHeight="1" spans="2:5" x14ac:dyDescent="0.25">
      <c r="B9" s="28" t="s">
        <v>75</v>
      </c>
      <c r="C9" s="28" t="s">
        <v>76</v>
      </c>
      <c r="D9" s="28" t="s">
        <v>67</v>
      </c>
      <c r="E9" s="28" t="s">
        <v>77</v>
      </c>
    </row>
    <row r="10" ht="32" customHeight="1" spans="2:5" x14ac:dyDescent="0.25">
      <c r="B10" s="28" t="s">
        <v>78</v>
      </c>
      <c r="C10" s="28" t="s">
        <v>79</v>
      </c>
      <c r="D10" s="28" t="s">
        <v>67</v>
      </c>
      <c r="E10" s="28" t="s">
        <v>80</v>
      </c>
    </row>
    <row r="11" ht="32" customHeight="1" spans="2:5" x14ac:dyDescent="0.25">
      <c r="B11" s="28" t="s">
        <v>81</v>
      </c>
      <c r="C11" s="28" t="s">
        <v>82</v>
      </c>
      <c r="D11" s="28" t="s">
        <v>67</v>
      </c>
      <c r="E11" s="28" t="s">
        <v>83</v>
      </c>
    </row>
    <row r="12" ht="32" customHeight="1" spans="2:5" x14ac:dyDescent="0.25">
      <c r="B12" s="28" t="s">
        <v>84</v>
      </c>
      <c r="C12" s="28" t="s">
        <v>85</v>
      </c>
      <c r="D12" s="28" t="s">
        <v>67</v>
      </c>
      <c r="E12" s="28" t="s">
        <v>86</v>
      </c>
    </row>
    <row r="13" ht="32" customHeight="1" spans="2:5" x14ac:dyDescent="0.25">
      <c r="B13" s="28" t="s">
        <v>87</v>
      </c>
      <c r="C13" s="28" t="s">
        <v>88</v>
      </c>
      <c r="D13" s="28" t="s">
        <v>67</v>
      </c>
      <c r="E13" s="28" t="s">
        <v>89</v>
      </c>
    </row>
    <row r="14" ht="32" customHeight="1" spans="2:5" x14ac:dyDescent="0.25">
      <c r="B14" s="28" t="s">
        <v>90</v>
      </c>
      <c r="C14" s="28" t="s">
        <v>91</v>
      </c>
      <c r="D14" s="28" t="s">
        <v>67</v>
      </c>
      <c r="E14" s="28" t="s">
        <v>92</v>
      </c>
    </row>
    <row r="15" ht="32" customHeight="1" spans="2:5" x14ac:dyDescent="0.25">
      <c r="B15" s="28" t="s">
        <v>93</v>
      </c>
      <c r="C15" s="28" t="s">
        <v>94</v>
      </c>
      <c r="D15" s="28" t="s">
        <v>67</v>
      </c>
      <c r="E15" s="28" t="s">
        <v>95</v>
      </c>
    </row>
    <row r="16" ht="32" customHeight="1" spans="2:5" x14ac:dyDescent="0.25">
      <c r="B16" s="28" t="s">
        <v>96</v>
      </c>
      <c r="C16" s="28" t="s">
        <v>97</v>
      </c>
      <c r="D16" s="28" t="s">
        <v>67</v>
      </c>
      <c r="E16" s="28" t="s">
        <v>98</v>
      </c>
    </row>
    <row r="17" ht="32" customHeight="1" spans="2:5" x14ac:dyDescent="0.25">
      <c r="B17" s="28" t="s">
        <v>99</v>
      </c>
      <c r="C17" s="28" t="s">
        <v>100</v>
      </c>
      <c r="D17" s="28" t="s">
        <v>67</v>
      </c>
      <c r="E17" s="28" t="s">
        <v>101</v>
      </c>
    </row>
    <row r="20" ht="22" customHeight="1" spans="1:5" x14ac:dyDescent="0.25">
      <c r="A20" s="12" t="s">
        <v>16</v>
      </c>
      <c r="B20" s="12"/>
      <c r="C20" s="12"/>
      <c r="D20" s="12"/>
      <c r="E20" s="12"/>
    </row>
  </sheetData>
  <mergeCells count="3">
    <mergeCell ref="A1:N1"/>
    <mergeCell ref="A2:N2"/>
    <mergeCell ref="A20:E20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7667A"/>
  </sheetPr>
  <dimension ref="A1:N30"/>
  <sheetViews>
    <sheetView workbookViewId="0" showGridLines="0">
      <pane ySplit="3" topLeftCell="A4" activePane="bottomLeft" state="frozen"/>
      <selection pane="bottomLeft"/>
    </sheetView>
  </sheetViews>
  <sheetFormatPr defaultRowHeight="15" outlineLevelRow="0" outlineLevelCol="0" x14ac:dyDescent="55"/>
  <cols>
    <col min="1" max="1" width="3" customWidth="1"/>
    <col min="2" max="2" width="100" customWidth="1"/>
  </cols>
  <sheetData>
    <row r="1" ht="38" customHeight="1" spans="1:14" x14ac:dyDescent="0.25">
      <c r="A1" s="1" t="s">
        <v>102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" customHeight="1" spans="1:14" x14ac:dyDescent="0.25">
      <c r="A2" s="2" t="s">
        <v>103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" customHeight="1" x14ac:dyDescent="0.25"/>
    <row r="5" ht="22" customHeight="1" spans="2:2" x14ac:dyDescent="0.25">
      <c r="B5" s="29" t="s">
        <v>104</v>
      </c>
    </row>
    <row r="6" ht="22" customHeight="1" spans="2:2" x14ac:dyDescent="0.25">
      <c r="B6" s="29" t="s">
        <v>105</v>
      </c>
    </row>
    <row r="7" ht="22" customHeight="1" spans="2:2" x14ac:dyDescent="0.25">
      <c r="B7" s="29" t="s">
        <v>106</v>
      </c>
    </row>
    <row r="8" ht="22" customHeight="1" spans="2:2" x14ac:dyDescent="0.25">
      <c r="B8" s="29" t="s">
        <v>107</v>
      </c>
    </row>
    <row r="9" ht="22" customHeight="1" spans="2:2" x14ac:dyDescent="0.25">
      <c r="B9" s="29" t="s">
        <v>108</v>
      </c>
    </row>
    <row r="11" ht="22" customHeight="1" spans="2:2" x14ac:dyDescent="0.25">
      <c r="B11" s="30" t="s">
        <v>109</v>
      </c>
    </row>
    <row r="12" ht="22" customHeight="1" spans="2:2" x14ac:dyDescent="0.25">
      <c r="B12" s="29" t="s">
        <v>110</v>
      </c>
    </row>
    <row r="13" ht="22" customHeight="1" spans="2:2" x14ac:dyDescent="0.25">
      <c r="B13" s="29" t="s">
        <v>111</v>
      </c>
    </row>
    <row r="14" ht="22" customHeight="1" spans="2:2" x14ac:dyDescent="0.25">
      <c r="B14" s="29" t="s">
        <v>112</v>
      </c>
    </row>
    <row r="15" ht="22" customHeight="1" spans="2:2" x14ac:dyDescent="0.25">
      <c r="B15" s="29" t="s">
        <v>113</v>
      </c>
    </row>
    <row r="17" ht="22" customHeight="1" spans="2:2" x14ac:dyDescent="0.25">
      <c r="B17" s="30" t="s">
        <v>114</v>
      </c>
    </row>
    <row r="18" ht="22" customHeight="1" spans="2:2" x14ac:dyDescent="0.25">
      <c r="B18" s="29" t="s">
        <v>115</v>
      </c>
    </row>
    <row r="19" ht="22" customHeight="1" spans="2:2" x14ac:dyDescent="0.25">
      <c r="B19" s="29" t="s">
        <v>116</v>
      </c>
    </row>
    <row r="20" ht="22" customHeight="1" spans="2:2" x14ac:dyDescent="0.25">
      <c r="B20" s="29" t="s">
        <v>117</v>
      </c>
    </row>
    <row r="21" ht="22" customHeight="1" spans="2:2" x14ac:dyDescent="0.25">
      <c r="B21" s="29" t="s">
        <v>118</v>
      </c>
    </row>
    <row r="23" ht="22" customHeight="1" spans="2:2" x14ac:dyDescent="0.25">
      <c r="B23" s="30" t="s">
        <v>119</v>
      </c>
    </row>
    <row r="24" ht="22" customHeight="1" spans="2:2" x14ac:dyDescent="0.25">
      <c r="B24" s="29" t="s">
        <v>120</v>
      </c>
    </row>
    <row r="25" ht="22" customHeight="1" spans="2:2" x14ac:dyDescent="0.25">
      <c r="B25" s="29" t="s">
        <v>121</v>
      </c>
    </row>
    <row r="26" ht="22" customHeight="1" spans="2:2" x14ac:dyDescent="0.25">
      <c r="B26" s="29" t="s">
        <v>122</v>
      </c>
    </row>
    <row r="28" ht="22" customHeight="1" spans="2:2" x14ac:dyDescent="0.25">
      <c r="B28" s="29" t="s">
        <v>123</v>
      </c>
    </row>
    <row r="30" ht="22" customHeight="1" spans="1:2" x14ac:dyDescent="0.25">
      <c r="A30" s="12" t="s">
        <v>16</v>
      </c>
      <c r="B30" s="12"/>
    </row>
  </sheetData>
  <mergeCells count="3">
    <mergeCell ref="A1:N1"/>
    <mergeCell ref="A2:N2"/>
    <mergeCell ref="A30:B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Forecast</vt:lpstr>
      <vt:lpstr>Benchmarks</vt:lpstr>
      <vt:lpstr>How to use</vt:lpstr>
    </vt:vector>
  </TitlesOfParts>
  <Company>Salisbury Bookkeeping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Salisbury Bookkeeping</dc:creator>
  <dc:title/>
  <dc:subject/>
  <dc:description/>
  <cp:keywords/>
  <cp:category/>
  <cp:lastModifiedBy>Salisbury Bookkeeping</cp:lastModifiedBy>
  <dcterms:created xsi:type="dcterms:W3CDTF">2026-04-18T15:53:01Z</dcterms:created>
  <dcterms:modified xsi:type="dcterms:W3CDTF">2026-04-18T15:53:01Z</dcterms:modified>
</cp:coreProperties>
</file>